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Epureni\"/>
    </mc:Choice>
  </mc:AlternateContent>
  <xr:revisionPtr revIDLastSave="0" documentId="8_{15DD6DD4-0749-427F-A10A-30D0D2101B1B}" xr6:coauthVersionLast="43" xr6:coauthVersionMax="43" xr10:uidLastSave="{00000000-0000-0000-0000-000000000000}"/>
  <bookViews>
    <workbookView xWindow="5760" yWindow="3396" windowWidth="17280" windowHeight="8964" xr2:uid="{AB65166D-C25A-41ED-A7D5-063CB62C6C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J14" i="1"/>
  <c r="J13" i="1" s="1"/>
  <c r="D15" i="1"/>
  <c r="D14" i="1" s="1"/>
  <c r="D13" i="1" s="1"/>
  <c r="E15" i="1"/>
  <c r="E14" i="1" s="1"/>
  <c r="E13" i="1" s="1"/>
  <c r="F15" i="1"/>
  <c r="G15" i="1"/>
  <c r="G14" i="1" s="1"/>
  <c r="G13" i="1" s="1"/>
  <c r="H15" i="1"/>
  <c r="H14" i="1" s="1"/>
  <c r="H13" i="1" s="1"/>
  <c r="I15" i="1"/>
  <c r="K15" i="1" s="1"/>
  <c r="J15" i="1"/>
  <c r="L15" i="1"/>
  <c r="L14" i="1" s="1"/>
  <c r="L13" i="1" s="1"/>
  <c r="K16" i="1"/>
  <c r="G17" i="1"/>
  <c r="D18" i="1"/>
  <c r="D17" i="1" s="1"/>
  <c r="E18" i="1"/>
  <c r="E17" i="1" s="1"/>
  <c r="F18" i="1"/>
  <c r="F17" i="1" s="1"/>
  <c r="G18" i="1"/>
  <c r="H18" i="1"/>
  <c r="H17" i="1" s="1"/>
  <c r="I18" i="1"/>
  <c r="K18" i="1" s="1"/>
  <c r="J18" i="1"/>
  <c r="J17" i="1" s="1"/>
  <c r="L18" i="1"/>
  <c r="L17" i="1" s="1"/>
  <c r="K19" i="1"/>
  <c r="G21" i="1"/>
  <c r="D22" i="1"/>
  <c r="D21" i="1" s="1"/>
  <c r="E22" i="1"/>
  <c r="E21" i="1" s="1"/>
  <c r="E20" i="1" s="1"/>
  <c r="F22" i="1"/>
  <c r="F21" i="1" s="1"/>
  <c r="G22" i="1"/>
  <c r="H22" i="1"/>
  <c r="H21" i="1" s="1"/>
  <c r="I22" i="1"/>
  <c r="K22" i="1" s="1"/>
  <c r="J22" i="1"/>
  <c r="J21" i="1" s="1"/>
  <c r="L22" i="1"/>
  <c r="L21" i="1" s="1"/>
  <c r="K23" i="1"/>
  <c r="D24" i="1"/>
  <c r="E24" i="1"/>
  <c r="F24" i="1"/>
  <c r="G24" i="1"/>
  <c r="H24" i="1"/>
  <c r="I24" i="1"/>
  <c r="J24" i="1"/>
  <c r="K24" i="1"/>
  <c r="L24" i="1"/>
  <c r="K25" i="1"/>
  <c r="F26" i="1"/>
  <c r="J26" i="1"/>
  <c r="D27" i="1"/>
  <c r="D26" i="1" s="1"/>
  <c r="E27" i="1"/>
  <c r="E26" i="1" s="1"/>
  <c r="F27" i="1"/>
  <c r="G27" i="1"/>
  <c r="G26" i="1" s="1"/>
  <c r="H27" i="1"/>
  <c r="H26" i="1" s="1"/>
  <c r="I27" i="1"/>
  <c r="J27" i="1"/>
  <c r="L27" i="1"/>
  <c r="L26" i="1" s="1"/>
  <c r="K28" i="1"/>
  <c r="K29" i="1"/>
  <c r="K30" i="1"/>
  <c r="E31" i="1"/>
  <c r="I31" i="1"/>
  <c r="K31" i="1" s="1"/>
  <c r="D32" i="1"/>
  <c r="D31" i="1" s="1"/>
  <c r="E32" i="1"/>
  <c r="F32" i="1"/>
  <c r="F31" i="1" s="1"/>
  <c r="G32" i="1"/>
  <c r="G31" i="1" s="1"/>
  <c r="H32" i="1"/>
  <c r="H31" i="1" s="1"/>
  <c r="I32" i="1"/>
  <c r="J32" i="1"/>
  <c r="J31" i="1" s="1"/>
  <c r="K32" i="1"/>
  <c r="L32" i="1"/>
  <c r="L31" i="1" s="1"/>
  <c r="K33" i="1"/>
  <c r="D34" i="1"/>
  <c r="E34" i="1"/>
  <c r="F34" i="1"/>
  <c r="G34" i="1"/>
  <c r="H34" i="1"/>
  <c r="I34" i="1"/>
  <c r="K34" i="1" s="1"/>
  <c r="J34" i="1"/>
  <c r="L34" i="1"/>
  <c r="K35" i="1"/>
  <c r="D36" i="1"/>
  <c r="F37" i="1"/>
  <c r="G37" i="1"/>
  <c r="G36" i="1" s="1"/>
  <c r="D38" i="1"/>
  <c r="D37" i="1" s="1"/>
  <c r="E38" i="1"/>
  <c r="E37" i="1" s="1"/>
  <c r="E36" i="1" s="1"/>
  <c r="F38" i="1"/>
  <c r="G38" i="1"/>
  <c r="H38" i="1"/>
  <c r="H37" i="1" s="1"/>
  <c r="H36" i="1" s="1"/>
  <c r="I38" i="1"/>
  <c r="J38" i="1"/>
  <c r="J37" i="1" s="1"/>
  <c r="L38" i="1"/>
  <c r="L37" i="1" s="1"/>
  <c r="L36" i="1" s="1"/>
  <c r="K39" i="1"/>
  <c r="K40" i="1"/>
  <c r="G41" i="1"/>
  <c r="D42" i="1"/>
  <c r="D41" i="1" s="1"/>
  <c r="E42" i="1"/>
  <c r="E41" i="1" s="1"/>
  <c r="F42" i="1"/>
  <c r="F41" i="1" s="1"/>
  <c r="G42" i="1"/>
  <c r="H42" i="1"/>
  <c r="H41" i="1" s="1"/>
  <c r="I42" i="1"/>
  <c r="J42" i="1"/>
  <c r="J41" i="1" s="1"/>
  <c r="L42" i="1"/>
  <c r="L41" i="1" s="1"/>
  <c r="K43" i="1"/>
  <c r="G44" i="1"/>
  <c r="H44" i="1"/>
  <c r="D45" i="1"/>
  <c r="E45" i="1"/>
  <c r="E44" i="1" s="1"/>
  <c r="F45" i="1"/>
  <c r="G45" i="1"/>
  <c r="H45" i="1"/>
  <c r="I45" i="1"/>
  <c r="J45" i="1"/>
  <c r="K45" i="1" s="1"/>
  <c r="L45" i="1"/>
  <c r="K46" i="1"/>
  <c r="D47" i="1"/>
  <c r="D44" i="1" s="1"/>
  <c r="E47" i="1"/>
  <c r="H47" i="1"/>
  <c r="I47" i="1"/>
  <c r="L47" i="1"/>
  <c r="L44" i="1" s="1"/>
  <c r="D48" i="1"/>
  <c r="E48" i="1"/>
  <c r="F48" i="1"/>
  <c r="F47" i="1" s="1"/>
  <c r="G48" i="1"/>
  <c r="G47" i="1" s="1"/>
  <c r="H48" i="1"/>
  <c r="I48" i="1"/>
  <c r="J48" i="1"/>
  <c r="J47" i="1" s="1"/>
  <c r="K48" i="1"/>
  <c r="L48" i="1"/>
  <c r="K49" i="1"/>
  <c r="K50" i="1"/>
  <c r="K51" i="1"/>
  <c r="K52" i="1"/>
  <c r="K53" i="1"/>
  <c r="K54" i="1"/>
  <c r="J36" i="1" l="1"/>
  <c r="F36" i="1"/>
  <c r="H20" i="1"/>
  <c r="H12" i="1" s="1"/>
  <c r="D20" i="1"/>
  <c r="D12" i="1" s="1"/>
  <c r="I44" i="1"/>
  <c r="K38" i="1"/>
  <c r="I37" i="1"/>
  <c r="E12" i="1"/>
  <c r="K42" i="1"/>
  <c r="I41" i="1"/>
  <c r="K41" i="1" s="1"/>
  <c r="L20" i="1"/>
  <c r="G20" i="1"/>
  <c r="L12" i="1"/>
  <c r="G12" i="1"/>
  <c r="K47" i="1"/>
  <c r="J44" i="1"/>
  <c r="F44" i="1"/>
  <c r="K27" i="1"/>
  <c r="I26" i="1"/>
  <c r="K26" i="1" s="1"/>
  <c r="J20" i="1"/>
  <c r="J12" i="1" s="1"/>
  <c r="F20" i="1"/>
  <c r="F12" i="1" s="1"/>
  <c r="I14" i="1"/>
  <c r="I21" i="1"/>
  <c r="I17" i="1"/>
  <c r="K17" i="1" s="1"/>
  <c r="K44" i="1" l="1"/>
  <c r="K21" i="1"/>
  <c r="I20" i="1"/>
  <c r="K20" i="1" s="1"/>
  <c r="K14" i="1"/>
  <c r="I13" i="1"/>
  <c r="I36" i="1"/>
  <c r="K36" i="1" s="1"/>
  <c r="K37" i="1"/>
  <c r="K13" i="1" l="1"/>
  <c r="I12" i="1"/>
  <c r="K12" i="1" s="1"/>
</calcChain>
</file>

<file path=xl/sharedStrings.xml><?xml version="1.0" encoding="utf-8"?>
<sst xmlns="http://schemas.openxmlformats.org/spreadsheetml/2006/main" count="154" uniqueCount="152">
  <si>
    <t>CENTRALIZAT</t>
  </si>
  <si>
    <t xml:space="preserve"> Anexa 13</t>
  </si>
  <si>
    <t>Cont de executie - Cheltuieli - Bugetul local</t>
  </si>
  <si>
    <t>Trimestrul: 1,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</si>
  <si>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</si>
  <si>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</si>
  <si>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</si>
  <si>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</si>
  <si>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</si>
  <si>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</si>
  <si>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</si>
  <si>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</si>
  <si>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</si>
  <si>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</si>
  <si>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</si>
  <si>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</si>
  <si>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</si>
  <si>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</si>
  <si>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</si>
  <si>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</si>
  <si>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</si>
  <si>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</si>
  <si>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</si>
  <si>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</si>
  <si>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</si>
  <si>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</si>
  <si>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</si>
  <si>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</si>
  <si>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</si>
  <si>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</si>
  <si>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</si>
  <si>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</si>
  <si>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</si>
  <si>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</si>
  <si>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</si>
  <si>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</si>
  <si>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</si>
  <si>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</si>
  <si>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</si>
  <si>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</si>
  <si>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</si>
  <si>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</si>
  <si>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</si>
  <si>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</si>
  <si>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</si>
  <si>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</si>
  <si>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</si>
  <si>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</si>
  <si>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</si>
  <si>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</si>
  <si>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</si>
  <si>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</si>
  <si>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</si>
  <si>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</si>
  <si>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</si>
  <si>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</si>
  <si>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</si>
  <si>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</si>
  <si>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</si>
  <si>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</si>
  <si>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</si>
  <si>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</si>
  <si>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</si>
  <si>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</si>
  <si>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</si>
  <si>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</si>
  <si>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</si>
  <si>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</si>
  <si>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</si>
  <si>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</si>
  <si>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</si>
  <si>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</si>
  <si>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63</t>
  </si>
  <si>
    <t>Alte servicii culturale</t>
  </si>
  <si>
    <t>67.02.03.30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</si>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</sst>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9C516-3752-430F-865B-9742F4900EF1}">
  <dimension ref="A1:T111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D13+D17+D20+D36+D44</f>
        <v>0</v>
      </c>
      <c r="E12" s="11">
        <f>E13+E17+E20+E36+E44</f>
        <v>0</v>
      </c>
      <c r="F12" s="11">
        <f>F13+F17+F20+F36+F44</f>
        <v>599193</v>
      </c>
      <c r="G12" s="11">
        <f>G13+G17+G20+G36+G44</f>
        <v>599193</v>
      </c>
      <c r="H12" s="11">
        <f>H13+H17+H20+H36+H44</f>
        <v>599193</v>
      </c>
      <c r="I12" s="11">
        <f>I13+I17+I20+I36+I44</f>
        <v>599193</v>
      </c>
      <c r="J12" s="11">
        <f>J13+J17+J20+J36+J44</f>
        <v>599193</v>
      </c>
      <c r="K12" s="11">
        <f>I12-J12</f>
        <v>0</v>
      </c>
      <c r="L12" s="11">
        <f>L13+L17+L20+L36+L44</f>
        <v>5418378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338659</v>
      </c>
      <c r="G13" s="11">
        <f>G14</f>
        <v>338659</v>
      </c>
      <c r="H13" s="11">
        <f>H14</f>
        <v>338659</v>
      </c>
      <c r="I13" s="11">
        <f>I14</f>
        <v>338659</v>
      </c>
      <c r="J13" s="11">
        <f>J14</f>
        <v>338659</v>
      </c>
      <c r="K13" s="11">
        <f>I13-J13</f>
        <v>0</v>
      </c>
      <c r="L13" s="11">
        <f>L14</f>
        <v>383885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338659</v>
      </c>
      <c r="G14" s="11">
        <f>G15</f>
        <v>338659</v>
      </c>
      <c r="H14" s="11">
        <f>H15</f>
        <v>338659</v>
      </c>
      <c r="I14" s="11">
        <f>I15</f>
        <v>338659</v>
      </c>
      <c r="J14" s="11">
        <f>J15</f>
        <v>338659</v>
      </c>
      <c r="K14" s="11">
        <f>I14-J14</f>
        <v>0</v>
      </c>
      <c r="L14" s="11">
        <f>L15</f>
        <v>383885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338659</v>
      </c>
      <c r="G15" s="11">
        <f>G16</f>
        <v>338659</v>
      </c>
      <c r="H15" s="11">
        <f>H16</f>
        <v>338659</v>
      </c>
      <c r="I15" s="11">
        <f>I16</f>
        <v>338659</v>
      </c>
      <c r="J15" s="11">
        <f>J16</f>
        <v>338659</v>
      </c>
      <c r="K15" s="11">
        <f>I15-J15</f>
        <v>0</v>
      </c>
      <c r="L15" s="11">
        <f>L16</f>
        <v>383885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338659</v>
      </c>
      <c r="G16" s="11">
        <v>338659</v>
      </c>
      <c r="H16" s="11">
        <v>338659</v>
      </c>
      <c r="I16" s="11">
        <v>338659</v>
      </c>
      <c r="J16" s="11">
        <v>338659</v>
      </c>
      <c r="K16" s="11">
        <f>I16-J16</f>
        <v>0</v>
      </c>
      <c r="L16" s="11">
        <v>383885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150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I18-J18</f>
        <v>0</v>
      </c>
      <c r="L18" s="11">
        <f>+L19</f>
        <v>150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150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D21+D26+D31</f>
        <v>0</v>
      </c>
      <c r="E20" s="11">
        <f>E21+E26+E31</f>
        <v>0</v>
      </c>
      <c r="F20" s="11">
        <f>F21+F26+F31</f>
        <v>225562</v>
      </c>
      <c r="G20" s="11">
        <f>G21+G26+G31</f>
        <v>225562</v>
      </c>
      <c r="H20" s="11">
        <f>H21+H26+H31</f>
        <v>225562</v>
      </c>
      <c r="I20" s="11">
        <f>I21+I26+I31</f>
        <v>225562</v>
      </c>
      <c r="J20" s="11">
        <f>J21+J26+J31</f>
        <v>225562</v>
      </c>
      <c r="K20" s="11">
        <f>I20-J20</f>
        <v>0</v>
      </c>
      <c r="L20" s="11">
        <f>L21+L26+L31</f>
        <v>248417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D22+D24</f>
        <v>0</v>
      </c>
      <c r="E21" s="11">
        <f>E22+E24</f>
        <v>0</v>
      </c>
      <c r="F21" s="11">
        <f>F22+F24</f>
        <v>13227</v>
      </c>
      <c r="G21" s="11">
        <f>G22+G24</f>
        <v>13227</v>
      </c>
      <c r="H21" s="11">
        <f>H22+H24</f>
        <v>13227</v>
      </c>
      <c r="I21" s="11">
        <f>I22+I24</f>
        <v>13227</v>
      </c>
      <c r="J21" s="11">
        <f>J22+J24</f>
        <v>13227</v>
      </c>
      <c r="K21" s="11">
        <f>I21-J21</f>
        <v>0</v>
      </c>
      <c r="L21" s="11">
        <f>L22+L24</f>
        <v>24162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0</v>
      </c>
      <c r="G22" s="11">
        <f>+G23</f>
        <v>0</v>
      </c>
      <c r="H22" s="11">
        <f>+H23</f>
        <v>0</v>
      </c>
      <c r="I22" s="11">
        <f>+I23</f>
        <v>0</v>
      </c>
      <c r="J22" s="11">
        <f>+J23</f>
        <v>0</v>
      </c>
      <c r="K22" s="11">
        <f>I22-J22</f>
        <v>0</v>
      </c>
      <c r="L22" s="11">
        <f>+L23</f>
        <v>130</v>
      </c>
    </row>
    <row r="23" spans="1:12" s="6" customFormat="1" x14ac:dyDescent="0.3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130</v>
      </c>
    </row>
    <row r="24" spans="1:12" s="6" customFormat="1" ht="21.6" x14ac:dyDescent="0.3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13227</v>
      </c>
      <c r="G24" s="11">
        <f>G25</f>
        <v>13227</v>
      </c>
      <c r="H24" s="11">
        <f>H25</f>
        <v>13227</v>
      </c>
      <c r="I24" s="11">
        <f>I25</f>
        <v>13227</v>
      </c>
      <c r="J24" s="11">
        <f>J25</f>
        <v>13227</v>
      </c>
      <c r="K24" s="11">
        <f>I24-J24</f>
        <v>0</v>
      </c>
      <c r="L24" s="11">
        <f>L25</f>
        <v>24032</v>
      </c>
    </row>
    <row r="25" spans="1:12" s="6" customFormat="1" x14ac:dyDescent="0.3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13227</v>
      </c>
      <c r="G25" s="11">
        <v>13227</v>
      </c>
      <c r="H25" s="11">
        <v>13227</v>
      </c>
      <c r="I25" s="11">
        <v>13227</v>
      </c>
      <c r="J25" s="11">
        <v>13227</v>
      </c>
      <c r="K25" s="11">
        <f>I25-J25</f>
        <v>0</v>
      </c>
      <c r="L25" s="11">
        <v>24032</v>
      </c>
    </row>
    <row r="26" spans="1:12" s="6" customFormat="1" ht="21.6" x14ac:dyDescent="0.3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25235</v>
      </c>
      <c r="G26" s="11">
        <f>G27</f>
        <v>25235</v>
      </c>
      <c r="H26" s="11">
        <f>H27</f>
        <v>25235</v>
      </c>
      <c r="I26" s="11">
        <f>I27</f>
        <v>25235</v>
      </c>
      <c r="J26" s="11">
        <f>J27</f>
        <v>25235</v>
      </c>
      <c r="K26" s="11">
        <f>I26-J26</f>
        <v>0</v>
      </c>
      <c r="L26" s="11">
        <f>L27</f>
        <v>31374</v>
      </c>
    </row>
    <row r="27" spans="1:12" s="6" customFormat="1" ht="21.6" x14ac:dyDescent="0.3">
      <c r="A27" s="10" t="s">
        <v>63</v>
      </c>
      <c r="B27" s="10" t="s">
        <v>64</v>
      </c>
      <c r="C27" s="10" t="s">
        <v>65</v>
      </c>
      <c r="D27" s="11">
        <f>D28+D29+D30</f>
        <v>0</v>
      </c>
      <c r="E27" s="11">
        <f>E28+E29+E30</f>
        <v>0</v>
      </c>
      <c r="F27" s="11">
        <f>F28+F29+F30</f>
        <v>25235</v>
      </c>
      <c r="G27" s="11">
        <f>G28+G29+G30</f>
        <v>25235</v>
      </c>
      <c r="H27" s="11">
        <f>H28+H29+H30</f>
        <v>25235</v>
      </c>
      <c r="I27" s="11">
        <f>I28+I29+I30</f>
        <v>25235</v>
      </c>
      <c r="J27" s="11">
        <f>J28+J29+J30</f>
        <v>25235</v>
      </c>
      <c r="K27" s="11">
        <f>I27-J27</f>
        <v>0</v>
      </c>
      <c r="L27" s="11">
        <f>L28+L29+L30</f>
        <v>31374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15467</v>
      </c>
      <c r="G28" s="11">
        <v>15467</v>
      </c>
      <c r="H28" s="11">
        <v>15467</v>
      </c>
      <c r="I28" s="11">
        <v>15467</v>
      </c>
      <c r="J28" s="11">
        <v>15467</v>
      </c>
      <c r="K28" s="11">
        <f>I28-J28</f>
        <v>0</v>
      </c>
      <c r="L28" s="11">
        <v>15861</v>
      </c>
    </row>
    <row r="29" spans="1:12" s="6" customFormat="1" x14ac:dyDescent="0.3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9768</v>
      </c>
      <c r="G29" s="11">
        <v>9768</v>
      </c>
      <c r="H29" s="11">
        <v>9768</v>
      </c>
      <c r="I29" s="11">
        <v>9768</v>
      </c>
      <c r="J29" s="11">
        <v>9768</v>
      </c>
      <c r="K29" s="11">
        <f>I29-J29</f>
        <v>0</v>
      </c>
      <c r="L29" s="11">
        <v>15208</v>
      </c>
    </row>
    <row r="30" spans="1:12" s="6" customFormat="1" x14ac:dyDescent="0.3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f>I30-J30</f>
        <v>0</v>
      </c>
      <c r="L30" s="11">
        <v>305</v>
      </c>
    </row>
    <row r="31" spans="1:12" s="6" customFormat="1" ht="31.8" x14ac:dyDescent="0.3">
      <c r="A31" s="10" t="s">
        <v>75</v>
      </c>
      <c r="B31" s="10" t="s">
        <v>76</v>
      </c>
      <c r="C31" s="10" t="s">
        <v>77</v>
      </c>
      <c r="D31" s="11">
        <f>+D32+D34</f>
        <v>0</v>
      </c>
      <c r="E31" s="11">
        <f>+E32+E34</f>
        <v>0</v>
      </c>
      <c r="F31" s="11">
        <f>+F32+F34</f>
        <v>187100</v>
      </c>
      <c r="G31" s="11">
        <f>+G32+G34</f>
        <v>187100</v>
      </c>
      <c r="H31" s="11">
        <f>+H32+H34</f>
        <v>187100</v>
      </c>
      <c r="I31" s="11">
        <f>+I32+I34</f>
        <v>187100</v>
      </c>
      <c r="J31" s="11">
        <f>+J32+J34</f>
        <v>187100</v>
      </c>
      <c r="K31" s="11">
        <f>I31-J31</f>
        <v>0</v>
      </c>
      <c r="L31" s="11">
        <f>+L32+L34</f>
        <v>192881</v>
      </c>
    </row>
    <row r="32" spans="1:12" s="6" customFormat="1" ht="21.6" x14ac:dyDescent="0.3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186500</v>
      </c>
      <c r="G32" s="11">
        <f>G33</f>
        <v>186500</v>
      </c>
      <c r="H32" s="11">
        <f>H33</f>
        <v>186500</v>
      </c>
      <c r="I32" s="11">
        <f>I33</f>
        <v>186500</v>
      </c>
      <c r="J32" s="11">
        <f>J33</f>
        <v>186500</v>
      </c>
      <c r="K32" s="11">
        <f>I32-J32</f>
        <v>0</v>
      </c>
      <c r="L32" s="11">
        <f>L33</f>
        <v>192281</v>
      </c>
    </row>
    <row r="33" spans="1:12" s="6" customFormat="1" x14ac:dyDescent="0.3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186500</v>
      </c>
      <c r="G33" s="11">
        <v>186500</v>
      </c>
      <c r="H33" s="11">
        <v>186500</v>
      </c>
      <c r="I33" s="11">
        <v>186500</v>
      </c>
      <c r="J33" s="11">
        <v>186500</v>
      </c>
      <c r="K33" s="11">
        <f>I33-J33</f>
        <v>0</v>
      </c>
      <c r="L33" s="11">
        <v>192281</v>
      </c>
    </row>
    <row r="34" spans="1:12" s="6" customFormat="1" ht="21.6" x14ac:dyDescent="0.3">
      <c r="A34" s="10" t="s">
        <v>84</v>
      </c>
      <c r="B34" s="10" t="s">
        <v>85</v>
      </c>
      <c r="C34" s="10" t="s">
        <v>86</v>
      </c>
      <c r="D34" s="11">
        <f>D35</f>
        <v>0</v>
      </c>
      <c r="E34" s="11">
        <f>E35</f>
        <v>0</v>
      </c>
      <c r="F34" s="11">
        <f>F35</f>
        <v>600</v>
      </c>
      <c r="G34" s="11">
        <f>G35</f>
        <v>600</v>
      </c>
      <c r="H34" s="11">
        <f>H35</f>
        <v>600</v>
      </c>
      <c r="I34" s="11">
        <f>I35</f>
        <v>600</v>
      </c>
      <c r="J34" s="11">
        <f>J35</f>
        <v>600</v>
      </c>
      <c r="K34" s="11">
        <f>I34-J34</f>
        <v>0</v>
      </c>
      <c r="L34" s="11">
        <f>L35</f>
        <v>600</v>
      </c>
    </row>
    <row r="35" spans="1:12" s="6" customFormat="1" x14ac:dyDescent="0.3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600</v>
      </c>
      <c r="G35" s="11">
        <v>600</v>
      </c>
      <c r="H35" s="11">
        <v>600</v>
      </c>
      <c r="I35" s="11">
        <v>600</v>
      </c>
      <c r="J35" s="11">
        <v>600</v>
      </c>
      <c r="K35" s="11">
        <f>I35-J35</f>
        <v>0</v>
      </c>
      <c r="L35" s="11">
        <v>600</v>
      </c>
    </row>
    <row r="36" spans="1:12" s="6" customFormat="1" ht="21.6" x14ac:dyDescent="0.3">
      <c r="A36" s="10" t="s">
        <v>90</v>
      </c>
      <c r="B36" s="10" t="s">
        <v>91</v>
      </c>
      <c r="C36" s="10" t="s">
        <v>92</v>
      </c>
      <c r="D36" s="11">
        <f>D37+D41</f>
        <v>0</v>
      </c>
      <c r="E36" s="11">
        <f>E37+E41</f>
        <v>0</v>
      </c>
      <c r="F36" s="11">
        <f>F37+F41</f>
        <v>16137</v>
      </c>
      <c r="G36" s="11">
        <f>G37+G41</f>
        <v>16137</v>
      </c>
      <c r="H36" s="11">
        <f>H37+H41</f>
        <v>16137</v>
      </c>
      <c r="I36" s="11">
        <f>I37+I41</f>
        <v>16137</v>
      </c>
      <c r="J36" s="11">
        <f>J37+J41</f>
        <v>16137</v>
      </c>
      <c r="K36" s="11">
        <f>I36-J36</f>
        <v>0</v>
      </c>
      <c r="L36" s="11">
        <f>L37+L41</f>
        <v>3449222</v>
      </c>
    </row>
    <row r="37" spans="1:12" s="6" customFormat="1" ht="21.6" x14ac:dyDescent="0.3">
      <c r="A37" s="10" t="s">
        <v>93</v>
      </c>
      <c r="B37" s="10" t="s">
        <v>94</v>
      </c>
      <c r="C37" s="10" t="s">
        <v>95</v>
      </c>
      <c r="D37" s="11">
        <f>+D38+D40</f>
        <v>0</v>
      </c>
      <c r="E37" s="11">
        <f>+E38+E40</f>
        <v>0</v>
      </c>
      <c r="F37" s="11">
        <f>+F38+F40</f>
        <v>12334</v>
      </c>
      <c r="G37" s="11">
        <f>+G38+G40</f>
        <v>12334</v>
      </c>
      <c r="H37" s="11">
        <f>+H38+H40</f>
        <v>12334</v>
      </c>
      <c r="I37" s="11">
        <f>+I38+I40</f>
        <v>12334</v>
      </c>
      <c r="J37" s="11">
        <f>+J38+J40</f>
        <v>12334</v>
      </c>
      <c r="K37" s="11">
        <f>I37-J37</f>
        <v>0</v>
      </c>
      <c r="L37" s="11">
        <f>+L38+L40</f>
        <v>3445419</v>
      </c>
    </row>
    <row r="38" spans="1:12" s="6" customFormat="1" ht="21.6" x14ac:dyDescent="0.3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2000</v>
      </c>
      <c r="G38" s="11">
        <f>G39</f>
        <v>2000</v>
      </c>
      <c r="H38" s="11">
        <f>H39</f>
        <v>2000</v>
      </c>
      <c r="I38" s="11">
        <f>I39</f>
        <v>2000</v>
      </c>
      <c r="J38" s="11">
        <f>J39</f>
        <v>2000</v>
      </c>
      <c r="K38" s="11">
        <f>I38-J38</f>
        <v>0</v>
      </c>
      <c r="L38" s="11">
        <f>L39</f>
        <v>3431336</v>
      </c>
    </row>
    <row r="39" spans="1:12" s="6" customFormat="1" x14ac:dyDescent="0.3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2000</v>
      </c>
      <c r="G39" s="11">
        <v>2000</v>
      </c>
      <c r="H39" s="11">
        <v>2000</v>
      </c>
      <c r="I39" s="11">
        <v>2000</v>
      </c>
      <c r="J39" s="11">
        <v>2000</v>
      </c>
      <c r="K39" s="11">
        <f>I39-J39</f>
        <v>0</v>
      </c>
      <c r="L39" s="11">
        <v>3431336</v>
      </c>
    </row>
    <row r="40" spans="1:12" s="6" customFormat="1" x14ac:dyDescent="0.3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10334</v>
      </c>
      <c r="G40" s="11">
        <v>10334</v>
      </c>
      <c r="H40" s="11">
        <v>10334</v>
      </c>
      <c r="I40" s="11">
        <v>10334</v>
      </c>
      <c r="J40" s="11">
        <v>10334</v>
      </c>
      <c r="K40" s="11">
        <f>I40-J40</f>
        <v>0</v>
      </c>
      <c r="L40" s="11">
        <v>14083</v>
      </c>
    </row>
    <row r="41" spans="1:12" s="6" customFormat="1" ht="21.6" x14ac:dyDescent="0.3">
      <c r="A41" s="10" t="s">
        <v>105</v>
      </c>
      <c r="B41" s="10" t="s">
        <v>106</v>
      </c>
      <c r="C41" s="10" t="s">
        <v>107</v>
      </c>
      <c r="D41" s="11">
        <f>+D42</f>
        <v>0</v>
      </c>
      <c r="E41" s="11">
        <f>+E42</f>
        <v>0</v>
      </c>
      <c r="F41" s="11">
        <f>+F42</f>
        <v>3803</v>
      </c>
      <c r="G41" s="11">
        <f>+G42</f>
        <v>3803</v>
      </c>
      <c r="H41" s="11">
        <f>+H42</f>
        <v>3803</v>
      </c>
      <c r="I41" s="11">
        <f>+I42</f>
        <v>3803</v>
      </c>
      <c r="J41" s="11">
        <f>+J42</f>
        <v>3803</v>
      </c>
      <c r="K41" s="11">
        <f>I41-J41</f>
        <v>0</v>
      </c>
      <c r="L41" s="11">
        <f>+L42</f>
        <v>3803</v>
      </c>
    </row>
    <row r="42" spans="1:12" s="6" customFormat="1" ht="21.6" x14ac:dyDescent="0.3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3803</v>
      </c>
      <c r="G42" s="11">
        <f>G43</f>
        <v>3803</v>
      </c>
      <c r="H42" s="11">
        <f>H43</f>
        <v>3803</v>
      </c>
      <c r="I42" s="11">
        <f>I43</f>
        <v>3803</v>
      </c>
      <c r="J42" s="11">
        <f>J43</f>
        <v>3803</v>
      </c>
      <c r="K42" s="11">
        <f>I42-J42</f>
        <v>0</v>
      </c>
      <c r="L42" s="11">
        <f>L43</f>
        <v>3803</v>
      </c>
    </row>
    <row r="43" spans="1:12" s="6" customFormat="1" x14ac:dyDescent="0.3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3803</v>
      </c>
      <c r="G43" s="11">
        <v>3803</v>
      </c>
      <c r="H43" s="11">
        <v>3803</v>
      </c>
      <c r="I43" s="11">
        <v>3803</v>
      </c>
      <c r="J43" s="11">
        <v>3803</v>
      </c>
      <c r="K43" s="11">
        <f>I43-J43</f>
        <v>0</v>
      </c>
      <c r="L43" s="11">
        <v>3803</v>
      </c>
    </row>
    <row r="44" spans="1:12" s="6" customFormat="1" ht="21.6" x14ac:dyDescent="0.3">
      <c r="A44" s="10" t="s">
        <v>114</v>
      </c>
      <c r="B44" s="10" t="s">
        <v>115</v>
      </c>
      <c r="C44" s="10" t="s">
        <v>116</v>
      </c>
      <c r="D44" s="11">
        <f>+D45+D47</f>
        <v>0</v>
      </c>
      <c r="E44" s="11">
        <f>+E45+E47</f>
        <v>0</v>
      </c>
      <c r="F44" s="11">
        <f>+F45+F47</f>
        <v>18835</v>
      </c>
      <c r="G44" s="11">
        <f>+G45+G47</f>
        <v>18835</v>
      </c>
      <c r="H44" s="11">
        <f>+H45+H47</f>
        <v>18835</v>
      </c>
      <c r="I44" s="11">
        <f>+I45+I47</f>
        <v>18835</v>
      </c>
      <c r="J44" s="11">
        <f>+J45+J47</f>
        <v>18835</v>
      </c>
      <c r="K44" s="11">
        <f>I44-J44</f>
        <v>0</v>
      </c>
      <c r="L44" s="11">
        <f>+L45+L47</f>
        <v>1336704</v>
      </c>
    </row>
    <row r="45" spans="1:12" s="6" customFormat="1" ht="21.6" x14ac:dyDescent="0.3">
      <c r="A45" s="10" t="s">
        <v>117</v>
      </c>
      <c r="B45" s="10" t="s">
        <v>118</v>
      </c>
      <c r="C45" s="10" t="s">
        <v>119</v>
      </c>
      <c r="D45" s="11">
        <f>+D46</f>
        <v>0</v>
      </c>
      <c r="E45" s="11">
        <f>+E46</f>
        <v>0</v>
      </c>
      <c r="F45" s="11">
        <f>+F46</f>
        <v>0</v>
      </c>
      <c r="G45" s="11">
        <f>+G46</f>
        <v>0</v>
      </c>
      <c r="H45" s="11">
        <f>+H46</f>
        <v>0</v>
      </c>
      <c r="I45" s="11">
        <f>+I46</f>
        <v>0</v>
      </c>
      <c r="J45" s="11">
        <f>+J46</f>
        <v>0</v>
      </c>
      <c r="K45" s="11">
        <f>I45-J45</f>
        <v>0</v>
      </c>
      <c r="L45" s="11">
        <f>+L46</f>
        <v>2025</v>
      </c>
    </row>
    <row r="46" spans="1:12" s="6" customFormat="1" ht="21.6" x14ac:dyDescent="0.3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f>I46-J46</f>
        <v>0</v>
      </c>
      <c r="L46" s="11">
        <v>2025</v>
      </c>
    </row>
    <row r="47" spans="1:12" s="6" customFormat="1" x14ac:dyDescent="0.3">
      <c r="A47" s="10" t="s">
        <v>123</v>
      </c>
      <c r="B47" s="10" t="s">
        <v>124</v>
      </c>
      <c r="C47" s="10" t="s">
        <v>125</v>
      </c>
      <c r="D47" s="11">
        <f>D48</f>
        <v>0</v>
      </c>
      <c r="E47" s="11">
        <f>E48</f>
        <v>0</v>
      </c>
      <c r="F47" s="11">
        <f>F48</f>
        <v>18835</v>
      </c>
      <c r="G47" s="11">
        <f>G48</f>
        <v>18835</v>
      </c>
      <c r="H47" s="11">
        <f>H48</f>
        <v>18835</v>
      </c>
      <c r="I47" s="11">
        <f>I48</f>
        <v>18835</v>
      </c>
      <c r="J47" s="11">
        <f>J48</f>
        <v>18835</v>
      </c>
      <c r="K47" s="11">
        <f>I47-J47</f>
        <v>0</v>
      </c>
      <c r="L47" s="11">
        <f>L48</f>
        <v>1334679</v>
      </c>
    </row>
    <row r="48" spans="1:12" s="6" customFormat="1" x14ac:dyDescent="0.3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18835</v>
      </c>
      <c r="G48" s="11">
        <f>G49</f>
        <v>18835</v>
      </c>
      <c r="H48" s="11">
        <f>H49</f>
        <v>18835</v>
      </c>
      <c r="I48" s="11">
        <f>I49</f>
        <v>18835</v>
      </c>
      <c r="J48" s="11">
        <f>J49</f>
        <v>18835</v>
      </c>
      <c r="K48" s="11">
        <f>I48-J48</f>
        <v>0</v>
      </c>
      <c r="L48" s="11">
        <f>L49</f>
        <v>1334679</v>
      </c>
    </row>
    <row r="49" spans="1:12" s="6" customFormat="1" x14ac:dyDescent="0.3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18835</v>
      </c>
      <c r="G49" s="11">
        <v>18835</v>
      </c>
      <c r="H49" s="11">
        <v>18835</v>
      </c>
      <c r="I49" s="11">
        <v>18835</v>
      </c>
      <c r="J49" s="11">
        <v>18835</v>
      </c>
      <c r="K49" s="11">
        <f>I49-J49</f>
        <v>0</v>
      </c>
      <c r="L49" s="11">
        <v>1334679</v>
      </c>
    </row>
    <row r="50" spans="1:12" s="6" customFormat="1" x14ac:dyDescent="0.3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-599193</v>
      </c>
      <c r="G50" s="11">
        <v>-599193</v>
      </c>
      <c r="H50" s="11">
        <v>0</v>
      </c>
      <c r="I50" s="11">
        <v>0</v>
      </c>
      <c r="J50" s="11">
        <v>279770</v>
      </c>
      <c r="K50" s="11">
        <f>I50-J50</f>
        <v>-279770</v>
      </c>
      <c r="L50" s="11">
        <v>0</v>
      </c>
    </row>
    <row r="51" spans="1:12" s="6" customFormat="1" x14ac:dyDescent="0.3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279770</v>
      </c>
      <c r="K51" s="11">
        <f>I51-J51</f>
        <v>-279770</v>
      </c>
      <c r="L51" s="11">
        <v>0</v>
      </c>
    </row>
    <row r="52" spans="1:12" s="6" customFormat="1" x14ac:dyDescent="0.3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279770</v>
      </c>
      <c r="K52" s="11">
        <f>I52-J52</f>
        <v>-279770</v>
      </c>
      <c r="L52" s="11">
        <v>0</v>
      </c>
    </row>
    <row r="53" spans="1:12" s="6" customFormat="1" x14ac:dyDescent="0.3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-599193</v>
      </c>
      <c r="G53" s="11">
        <v>-599193</v>
      </c>
      <c r="H53" s="11">
        <v>0</v>
      </c>
      <c r="I53" s="11">
        <v>0</v>
      </c>
      <c r="J53" s="11">
        <v>0</v>
      </c>
      <c r="K53" s="11">
        <f>I53-J53</f>
        <v>0</v>
      </c>
      <c r="L53" s="11">
        <v>0</v>
      </c>
    </row>
    <row r="54" spans="1:12" s="6" customFormat="1" x14ac:dyDescent="0.3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-599193</v>
      </c>
      <c r="G54" s="11">
        <v>-599193</v>
      </c>
      <c r="H54" s="11">
        <v>0</v>
      </c>
      <c r="I54" s="11">
        <v>0</v>
      </c>
      <c r="J54" s="11">
        <v>0</v>
      </c>
      <c r="K54" s="11">
        <f>I54-J54</f>
        <v>0</v>
      </c>
      <c r="L54" s="11">
        <v>0</v>
      </c>
    </row>
    <row r="55" spans="1:12" s="6" customFormat="1" x14ac:dyDescent="0.3">
      <c r="A55" s="8"/>
      <c r="B55" s="8"/>
      <c r="C55" s="8"/>
      <c r="D55" s="9"/>
      <c r="E55" s="9"/>
      <c r="F55" s="9"/>
      <c r="G55" s="9"/>
      <c r="H55" s="9"/>
      <c r="I55" s="9"/>
      <c r="J55" s="9"/>
      <c r="K55" s="9"/>
      <c r="L55" s="9"/>
    </row>
    <row r="56" spans="1:12" x14ac:dyDescent="0.3">
      <c r="A56" s="13" t="s">
        <v>147</v>
      </c>
      <c r="B56" s="13"/>
      <c r="C56" s="13"/>
      <c r="D56" s="13"/>
      <c r="E56" s="13" t="s">
        <v>149</v>
      </c>
      <c r="F56" s="13"/>
      <c r="G56" s="13"/>
      <c r="H56" s="13"/>
      <c r="I56" s="13" t="s">
        <v>150</v>
      </c>
      <c r="J56" s="13"/>
      <c r="K56" s="13"/>
      <c r="L56" s="13"/>
    </row>
    <row r="57" spans="1:12" x14ac:dyDescent="0.3">
      <c r="A57" s="3" t="s">
        <v>148</v>
      </c>
      <c r="B57" s="3"/>
      <c r="C57" s="3"/>
      <c r="D57" s="3"/>
      <c r="E57" s="3"/>
      <c r="F57" s="3"/>
      <c r="G57" s="3"/>
      <c r="H57" s="3"/>
      <c r="I57" s="3" t="s">
        <v>151</v>
      </c>
      <c r="J57" s="3"/>
      <c r="K57" s="3"/>
      <c r="L57" s="3"/>
    </row>
    <row r="111" spans="1:20" x14ac:dyDescent="0.3">
      <c r="A111" s="12"/>
      <c r="B111" s="12"/>
      <c r="C111" s="12"/>
      <c r="D111" s="12"/>
      <c r="I111" s="12"/>
      <c r="J111" s="12"/>
      <c r="K111" s="12"/>
      <c r="L111" s="12"/>
      <c r="Q111" s="12"/>
      <c r="R111" s="12"/>
      <c r="S111" s="12"/>
      <c r="T111" s="12"/>
    </row>
  </sheetData>
  <mergeCells count="24">
    <mergeCell ref="K6:K10"/>
    <mergeCell ref="L6:L10"/>
    <mergeCell ref="A56:D56"/>
    <mergeCell ref="A57:D57"/>
    <mergeCell ref="E56:H56"/>
    <mergeCell ref="E57:H57"/>
    <mergeCell ref="I56:L56"/>
    <mergeCell ref="I57:L57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2019-05-02T08:02:38Z</dcterms:created>
  <dcterms:modified xsi:type="dcterms:W3CDTF">2019-05-02T08:02:40Z</dcterms:modified>
</cp:coreProperties>
</file>