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Epure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 s="1"/>
  <c r="D16" i="1" s="1"/>
  <c r="E18" i="1"/>
  <c r="E17" i="1" s="1"/>
  <c r="E16" i="1" s="1"/>
  <c r="G18" i="1"/>
  <c r="F18" i="1" s="1"/>
  <c r="K18" i="1" s="1"/>
  <c r="H18" i="1"/>
  <c r="H17" i="1" s="1"/>
  <c r="H16" i="1" s="1"/>
  <c r="I18" i="1"/>
  <c r="I17" i="1" s="1"/>
  <c r="I16" i="1" s="1"/>
  <c r="J18" i="1"/>
  <c r="J17" i="1" s="1"/>
  <c r="J16" i="1" s="1"/>
  <c r="F19" i="1"/>
  <c r="K19" i="1" s="1"/>
  <c r="D20" i="1"/>
  <c r="E20" i="1"/>
  <c r="G20" i="1"/>
  <c r="H20" i="1"/>
  <c r="F20" i="1" s="1"/>
  <c r="K20" i="1" s="1"/>
  <c r="I20" i="1"/>
  <c r="J20" i="1"/>
  <c r="F21" i="1"/>
  <c r="K21" i="1"/>
  <c r="F22" i="1"/>
  <c r="K22" i="1" s="1"/>
  <c r="D25" i="1"/>
  <c r="D24" i="1" s="1"/>
  <c r="D23" i="1" s="1"/>
  <c r="E25" i="1"/>
  <c r="E24" i="1" s="1"/>
  <c r="E23" i="1" s="1"/>
  <c r="F25" i="1"/>
  <c r="K25" i="1" s="1"/>
  <c r="G25" i="1"/>
  <c r="G24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 s="1"/>
  <c r="D28" i="1"/>
  <c r="E28" i="1"/>
  <c r="G28" i="1"/>
  <c r="H28" i="1"/>
  <c r="F28" i="1" s="1"/>
  <c r="K28" i="1" s="1"/>
  <c r="I28" i="1"/>
  <c r="J28" i="1"/>
  <c r="F29" i="1"/>
  <c r="K29" i="1"/>
  <c r="F30" i="1"/>
  <c r="K30" i="1" s="1"/>
  <c r="F31" i="1"/>
  <c r="K31" i="1"/>
  <c r="F32" i="1"/>
  <c r="K32" i="1" s="1"/>
  <c r="D34" i="1"/>
  <c r="D33" i="1" s="1"/>
  <c r="E34" i="1"/>
  <c r="G34" i="1"/>
  <c r="H34" i="1"/>
  <c r="F34" i="1" s="1"/>
  <c r="K34" i="1" s="1"/>
  <c r="I34" i="1"/>
  <c r="J34" i="1"/>
  <c r="F35" i="1"/>
  <c r="K35" i="1"/>
  <c r="F36" i="1"/>
  <c r="K36" i="1" s="1"/>
  <c r="F37" i="1"/>
  <c r="K37" i="1"/>
  <c r="D39" i="1"/>
  <c r="D38" i="1" s="1"/>
  <c r="E39" i="1"/>
  <c r="E38" i="1" s="1"/>
  <c r="E33" i="1" s="1"/>
  <c r="G39" i="1"/>
  <c r="F39" i="1" s="1"/>
  <c r="K39" i="1" s="1"/>
  <c r="H39" i="1"/>
  <c r="H38" i="1" s="1"/>
  <c r="I39" i="1"/>
  <c r="I38" i="1" s="1"/>
  <c r="J39" i="1"/>
  <c r="J38" i="1" s="1"/>
  <c r="F40" i="1"/>
  <c r="K40" i="1" s="1"/>
  <c r="F41" i="1"/>
  <c r="K41" i="1"/>
  <c r="F42" i="1"/>
  <c r="K42" i="1" s="1"/>
  <c r="D44" i="1"/>
  <c r="D43" i="1" s="1"/>
  <c r="E44" i="1"/>
  <c r="E43" i="1" s="1"/>
  <c r="F44" i="1"/>
  <c r="K44" i="1" s="1"/>
  <c r="G44" i="1"/>
  <c r="G43" i="1" s="1"/>
  <c r="H44" i="1"/>
  <c r="H43" i="1" s="1"/>
  <c r="I44" i="1"/>
  <c r="I43" i="1" s="1"/>
  <c r="J44" i="1"/>
  <c r="J43" i="1" s="1"/>
  <c r="F45" i="1"/>
  <c r="K45" i="1"/>
  <c r="D49" i="1"/>
  <c r="D48" i="1" s="1"/>
  <c r="D47" i="1" s="1"/>
  <c r="D46" i="1" s="1"/>
  <c r="E49" i="1"/>
  <c r="E48" i="1" s="1"/>
  <c r="E47" i="1" s="1"/>
  <c r="E46" i="1" s="1"/>
  <c r="G49" i="1"/>
  <c r="F49" i="1" s="1"/>
  <c r="K49" i="1" s="1"/>
  <c r="H49" i="1"/>
  <c r="H48" i="1" s="1"/>
  <c r="H47" i="1" s="1"/>
  <c r="I49" i="1"/>
  <c r="I48" i="1" s="1"/>
  <c r="I47" i="1" s="1"/>
  <c r="J49" i="1"/>
  <c r="J48" i="1" s="1"/>
  <c r="J47" i="1" s="1"/>
  <c r="J46" i="1" s="1"/>
  <c r="F50" i="1"/>
  <c r="K50" i="1" s="1"/>
  <c r="D53" i="1"/>
  <c r="D52" i="1" s="1"/>
  <c r="D51" i="1" s="1"/>
  <c r="E53" i="1"/>
  <c r="E52" i="1" s="1"/>
  <c r="E51" i="1" s="1"/>
  <c r="G53" i="1"/>
  <c r="G52" i="1" s="1"/>
  <c r="H53" i="1"/>
  <c r="F53" i="1" s="1"/>
  <c r="K53" i="1" s="1"/>
  <c r="I53" i="1"/>
  <c r="I52" i="1" s="1"/>
  <c r="I51" i="1" s="1"/>
  <c r="J53" i="1"/>
  <c r="J52" i="1" s="1"/>
  <c r="J51" i="1" s="1"/>
  <c r="F54" i="1"/>
  <c r="K54" i="1"/>
  <c r="F55" i="1"/>
  <c r="K55" i="1" s="1"/>
  <c r="D56" i="1"/>
  <c r="E56" i="1"/>
  <c r="F56" i="1"/>
  <c r="K56" i="1" s="1"/>
  <c r="G56" i="1"/>
  <c r="H56" i="1"/>
  <c r="I56" i="1"/>
  <c r="J56" i="1"/>
  <c r="F57" i="1"/>
  <c r="K57" i="1"/>
  <c r="F58" i="1"/>
  <c r="K58" i="1" s="1"/>
  <c r="F59" i="1"/>
  <c r="K59" i="1"/>
  <c r="D62" i="1"/>
  <c r="D61" i="1" s="1"/>
  <c r="D60" i="1" s="1"/>
  <c r="E62" i="1"/>
  <c r="E61" i="1" s="1"/>
  <c r="E60" i="1" s="1"/>
  <c r="G62" i="1"/>
  <c r="G61" i="1" s="1"/>
  <c r="H62" i="1"/>
  <c r="H61" i="1" s="1"/>
  <c r="H60" i="1" s="1"/>
  <c r="I62" i="1"/>
  <c r="I61" i="1" s="1"/>
  <c r="I60" i="1" s="1"/>
  <c r="J62" i="1"/>
  <c r="J61" i="1" s="1"/>
  <c r="J60" i="1" s="1"/>
  <c r="F63" i="1"/>
  <c r="K63" i="1" s="1"/>
  <c r="F64" i="1"/>
  <c r="K64" i="1"/>
  <c r="F65" i="1"/>
  <c r="K65" i="1" s="1"/>
  <c r="I15" i="1" l="1"/>
  <c r="J33" i="1"/>
  <c r="J15" i="1" s="1"/>
  <c r="J14" i="1" s="1"/>
  <c r="F24" i="1"/>
  <c r="K24" i="1" s="1"/>
  <c r="G23" i="1"/>
  <c r="F23" i="1" s="1"/>
  <c r="K23" i="1" s="1"/>
  <c r="H15" i="1"/>
  <c r="G60" i="1"/>
  <c r="F60" i="1" s="1"/>
  <c r="K60" i="1" s="1"/>
  <c r="F61" i="1"/>
  <c r="K61" i="1" s="1"/>
  <c r="I33" i="1"/>
  <c r="F43" i="1"/>
  <c r="K43" i="1" s="1"/>
  <c r="F52" i="1"/>
  <c r="K52" i="1" s="1"/>
  <c r="G51" i="1"/>
  <c r="F51" i="1" s="1"/>
  <c r="K51" i="1" s="1"/>
  <c r="E15" i="1"/>
  <c r="E14" i="1" s="1"/>
  <c r="I46" i="1"/>
  <c r="G33" i="1"/>
  <c r="F33" i="1" s="1"/>
  <c r="K33" i="1" s="1"/>
  <c r="D15" i="1"/>
  <c r="D14" i="1" s="1"/>
  <c r="F62" i="1"/>
  <c r="K62" i="1" s="1"/>
  <c r="H52" i="1"/>
  <c r="H51" i="1" s="1"/>
  <c r="H46" i="1" s="1"/>
  <c r="H33" i="1"/>
  <c r="G48" i="1"/>
  <c r="G38" i="1"/>
  <c r="F38" i="1" s="1"/>
  <c r="K38" i="1" s="1"/>
  <c r="G17" i="1"/>
  <c r="J12" i="1" l="1"/>
  <c r="J13" i="1"/>
  <c r="H14" i="1"/>
  <c r="F17" i="1"/>
  <c r="K17" i="1" s="1"/>
  <c r="G16" i="1"/>
  <c r="I14" i="1"/>
  <c r="G47" i="1"/>
  <c r="F48" i="1"/>
  <c r="K48" i="1" s="1"/>
  <c r="E12" i="1"/>
  <c r="E13" i="1"/>
  <c r="D12" i="1"/>
  <c r="D13" i="1"/>
  <c r="F47" i="1" l="1"/>
  <c r="K47" i="1" s="1"/>
  <c r="G46" i="1"/>
  <c r="F46" i="1" s="1"/>
  <c r="K46" i="1" s="1"/>
  <c r="F16" i="1"/>
  <c r="K16" i="1" s="1"/>
  <c r="G15" i="1"/>
  <c r="I12" i="1"/>
  <c r="I13" i="1"/>
  <c r="H12" i="1"/>
  <c r="H13" i="1"/>
  <c r="F15" i="1" l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<sst xmlns="http://schemas.openxmlformats.org/spreadsheetml/2006/main" count="189" uniqueCount="189">
  <si>
    <t>JUDETUL  VASLUI</t>
  </si>
  <si>
    <t>COMUNA EPURENI</t>
  </si>
  <si>
    <t>NR........./......../......./......20....</t>
  </si>
  <si>
    <t xml:space="preserve"> Anexa 12</t>
  </si>
  <si>
    <t>Cont de executie - Venituri - Bugetul local</t>
  </si>
  <si>
    <t>Trimestrul: 2,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</si>
  <si>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</si>
  <si>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</si>
  <si>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</si>
  <si>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</si>
  <si>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</si>
  <si>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</si>
  <si>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</si>
  <si>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</si>
  <si>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</si>
  <si>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</si>
  <si>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</si>
  <si>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</si>
  <si>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</si>
  <si>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</si>
  <si>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</si>
  <si>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</si>
  <si>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</si>
  <si>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</si>
  <si>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</si>
  <si>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</si>
  <si>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</si>
  <si>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</si>
  <si>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</si>
  <si>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</si>
  <si>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</si>
  <si>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</si>
  <si>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</si>
  <si>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</si>
  <si>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</si>
  <si>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</si>
  <si>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</si>
  <si>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</si>
  <si>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</si>
  <si>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</si>
  <si>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</si>
  <si>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</si>
  <si>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</si>
  <si>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</si>
  <si>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</si>
  <si>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</si>
  <si>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</si>
  <si>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</si>
  <si>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</si>
  <si>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</si>
  <si>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</si>
  <si>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</si>
  <si>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</si>
  <si>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</si>
  <si>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</si>
  <si>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</si>
  <si>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</si>
  <si>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</si>
  <si>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</si>
  <si>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</si>
  <si>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</si>
  <si>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</si>
  <si>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</si>
  <si>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</si>
  <si>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</si>
  <si>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</si>
  <si>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</si>
  <si>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</si>
  <si>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</si>
  <si>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</si>
  <si>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</si>
  <si>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</si>
  <si>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</si>
  <si>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</si>
  <si>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</si>
  <si>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</si>
  <si>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</si>
  <si>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</si>
  <si>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</si>
  <si>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</si>
  <si>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</si>
  <si>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</si>
  <si>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</si>
  <si>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</si>
  <si>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</si>
  <si>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</si>
  <si>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</si>
  <si>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</si>
  <si>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</si>
  <si>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</si>
  <si>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</si>
  <si>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</si>
  <si>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</si>
  <si>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</si>
  <si>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</si>
  <si>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</si>
  <si>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</si>
  <si>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</si>
  <si>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</si>
  <si>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</si>
  <si>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</si>
  <si>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</si>
  <si>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</si>
  <si>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</si>
  <si>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</si>
  <si>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</si>
  <si>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</si>
  <si>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</si>
  <si>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</si>
  <si>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</si>
  <si>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</si>
  <si>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</si>
  <si>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</si>
  <si>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</si>
  <si>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</si>
  <si>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</si>
  <si>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</si>
  <si>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</si>
  <si>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</si>
  <si>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</si>
  <si>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</si>
  <si>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</si>
  <si>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</si>
  <si>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</si>
  <si>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</si>
  <si>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</si>
  <si>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</si>
  <si>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</si>
  <si>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</si>
  <si>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</si>
  <si>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</si>
  <si>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</si>
  <si>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</si>
  <si>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</si>
  <si>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</si>
  <si>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</si>
  <si>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</si>
  <si>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</si>
  <si>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</si>
  <si>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</si>
  <si>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</si>
  <si>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</si>
  <si>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</si>
  <si>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</si>
  <si>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</si>
  <si>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</si>
  <si>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</si>
  <si>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</si>
  <si>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</si>
  <si>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</si>
  <si>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</si>
  <si>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83</t>
  </si>
  <si>
    <t>Penalitati pentru nedepunerea sau depunerea cu intirziere a declaratiei de impozite si taxe</t>
  </si>
  <si>
    <t>35.02.02</t>
  </si>
  <si>
    <t>101</t>
  </si>
  <si>
    <t>Transferuri voluntare,  altele decat subventiile (cod 37.02.01+37.02.50)</t>
  </si>
  <si>
    <t>37.02</t>
  </si>
  <si>
    <t>102</t>
  </si>
  <si>
    <t>Donatii si sponsorizari</t>
  </si>
  <si>
    <t>37.02.01</t>
  </si>
  <si>
    <t>103</t>
  </si>
  <si>
    <t>Vărsăminte din secţiunea de funcţionare pentru finanţarea secţiunii de dezvoltare a bugetului local (cu semnul minus)</t>
  </si>
  <si>
    <t>37.02.03</t>
  </si>
  <si>
    <t>104</t>
  </si>
  <si>
    <t>Vărsăminte din secţiunea de funcţionare</t>
  </si>
  <si>
    <t>37.02.04</t>
  </si>
  <si>
    <t>127</t>
  </si>
  <si>
    <t>IV.  SUBVENTII (cod 00.18)</t>
  </si>
  <si>
    <t>00.17</t>
  </si>
  <si>
    <t>128</t>
  </si>
  <si>
    <t>SUBVENTII DE LA ALTE NIVELE ALE ADMINISTRATIEI PUBLICE (cod 42.02+43.02)</t>
  </si>
  <si>
    <t>00.18</t>
  </si>
  <si>
    <t>129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</si>
  <si>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</si>
  <si>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</si>
  <si>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161</t>
  </si>
  <si>
    <t>Subventii pentru acordarea ajutorului pentru incalzirea locuintei cu lemne, carbuni, combustibili petrolieri</t>
  </si>
  <si>
    <t>42.02.34</t>
  </si>
  <si>
    <t>166</t>
  </si>
  <si>
    <t>Subventii din bugetul de stat pentru finantarea sanatatii</t>
  </si>
  <si>
    <t>42.02.41</t>
  </si>
  <si>
    <t>185</t>
  </si>
  <si>
    <t>Finantarea programelor nationale de dezvoltare locala</t>
  </si>
  <si>
    <t>42.02.65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</si>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</sst>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D14+D60</f>
        <v>6968700</v>
      </c>
      <c r="E12" s="11">
        <f>E14+E60</f>
        <v>5046600</v>
      </c>
      <c r="F12" s="11">
        <f>G12+H12</f>
        <v>3232253</v>
      </c>
      <c r="G12" s="11">
        <f>G14+G60</f>
        <v>1139184</v>
      </c>
      <c r="H12" s="11">
        <f>H14+H60</f>
        <v>2093069</v>
      </c>
      <c r="I12" s="11">
        <f>I14+I60</f>
        <v>1798350</v>
      </c>
      <c r="J12" s="11">
        <f>J14+J60</f>
        <v>6284</v>
      </c>
      <c r="K12" s="11">
        <f>F12-I12-J12</f>
        <v>1427619</v>
      </c>
    </row>
    <row r="13" spans="1:11" s="6" customFormat="1" ht="22.5" x14ac:dyDescent="0.25">
      <c r="A13" s="10" t="s">
        <v>25</v>
      </c>
      <c r="B13" s="10" t="s">
        <v>26</v>
      </c>
      <c r="C13" s="10" t="s">
        <v>27</v>
      </c>
      <c r="D13" s="11">
        <f>D14-D34-D56</f>
        <v>1067800</v>
      </c>
      <c r="E13" s="11">
        <f>E14-E34-E56</f>
        <v>559300</v>
      </c>
      <c r="F13" s="11">
        <f>G13+H13</f>
        <v>1969028</v>
      </c>
      <c r="G13" s="11">
        <f>G14-G34-G56</f>
        <v>1139184</v>
      </c>
      <c r="H13" s="11">
        <f>H14-H34-H56</f>
        <v>829844</v>
      </c>
      <c r="I13" s="11">
        <f>I14-I34-I56</f>
        <v>535125</v>
      </c>
      <c r="J13" s="11">
        <f>J14-J34-J56</f>
        <v>6284</v>
      </c>
      <c r="K13" s="11">
        <f>F13-I13-J13</f>
        <v>1427619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D15+D46</f>
        <v>3875800</v>
      </c>
      <c r="E14" s="11">
        <f>E15+E46</f>
        <v>2024300</v>
      </c>
      <c r="F14" s="11">
        <f>G14+H14</f>
        <v>3229386</v>
      </c>
      <c r="G14" s="11">
        <f>G15+G46</f>
        <v>1139184</v>
      </c>
      <c r="H14" s="11">
        <f>H15+H46</f>
        <v>2090202</v>
      </c>
      <c r="I14" s="11">
        <f>I15+I46</f>
        <v>1795483</v>
      </c>
      <c r="J14" s="11">
        <f>J15+J46</f>
        <v>6284</v>
      </c>
      <c r="K14" s="11">
        <f>F14-I14-J14</f>
        <v>1427619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D16+D23+D33+D43</f>
        <v>3793300</v>
      </c>
      <c r="E15" s="11">
        <f>E16+E23+E33+E43</f>
        <v>1983100</v>
      </c>
      <c r="F15" s="11">
        <f>G15+H15</f>
        <v>2568515</v>
      </c>
      <c r="G15" s="11">
        <f>G16+G23+G33+G43</f>
        <v>575051</v>
      </c>
      <c r="H15" s="11">
        <f>H16+H23+H33+H43</f>
        <v>1993464</v>
      </c>
      <c r="I15" s="11">
        <f>I16+I23+I33+I43</f>
        <v>1767631</v>
      </c>
      <c r="J15" s="11">
        <f>J16+J23+J33+J43</f>
        <v>6284</v>
      </c>
      <c r="K15" s="11">
        <f>F15-I15-J15</f>
        <v>794600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+D17</f>
        <v>569000</v>
      </c>
      <c r="E16" s="11">
        <f>+E17</f>
        <v>284000</v>
      </c>
      <c r="F16" s="11">
        <f>G16+H16</f>
        <v>283081</v>
      </c>
      <c r="G16" s="11">
        <f>+G17</f>
        <v>0</v>
      </c>
      <c r="H16" s="11">
        <f>+H17</f>
        <v>283081</v>
      </c>
      <c r="I16" s="11">
        <f>+I17</f>
        <v>283081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37</v>
      </c>
      <c r="B17" s="10" t="s">
        <v>38</v>
      </c>
      <c r="C17" s="10" t="s">
        <v>39</v>
      </c>
      <c r="D17" s="11">
        <f>D18+D20</f>
        <v>569000</v>
      </c>
      <c r="E17" s="11">
        <f>E18+E20</f>
        <v>284000</v>
      </c>
      <c r="F17" s="11">
        <f>G17+H17</f>
        <v>283081</v>
      </c>
      <c r="G17" s="11">
        <f>G18+G20</f>
        <v>0</v>
      </c>
      <c r="H17" s="11">
        <f>H18+H20</f>
        <v>283081</v>
      </c>
      <c r="I17" s="11">
        <f>I18+I20</f>
        <v>283081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40</v>
      </c>
      <c r="B18" s="10" t="s">
        <v>41</v>
      </c>
      <c r="C18" s="10" t="s">
        <v>42</v>
      </c>
      <c r="D18" s="11">
        <f>+D19</f>
        <v>12000</v>
      </c>
      <c r="E18" s="11">
        <f>+E19</f>
        <v>6000</v>
      </c>
      <c r="F18" s="11">
        <f>G18+H18</f>
        <v>2051</v>
      </c>
      <c r="G18" s="11">
        <f>+G19</f>
        <v>0</v>
      </c>
      <c r="H18" s="11">
        <f>+H19</f>
        <v>2051</v>
      </c>
      <c r="I18" s="11">
        <f>+I19</f>
        <v>2051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v>12000</v>
      </c>
      <c r="E19" s="11">
        <v>6000</v>
      </c>
      <c r="F19" s="11">
        <f>G19+H19</f>
        <v>2051</v>
      </c>
      <c r="G19" s="11">
        <v>0</v>
      </c>
      <c r="H19" s="11">
        <v>2051</v>
      </c>
      <c r="I19" s="11">
        <v>2051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47</v>
      </c>
      <c r="C20" s="10" t="s">
        <v>48</v>
      </c>
      <c r="D20" s="11">
        <f>D21+D22</f>
        <v>557000</v>
      </c>
      <c r="E20" s="11">
        <f>E21+E22</f>
        <v>278000</v>
      </c>
      <c r="F20" s="11">
        <f>G20+H20</f>
        <v>281030</v>
      </c>
      <c r="G20" s="11">
        <f>G21+G22</f>
        <v>0</v>
      </c>
      <c r="H20" s="11">
        <f>H21+H22</f>
        <v>281030</v>
      </c>
      <c r="I20" s="11">
        <f>I21+I22</f>
        <v>281030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49</v>
      </c>
      <c r="B21" s="10" t="s">
        <v>50</v>
      </c>
      <c r="C21" s="10" t="s">
        <v>51</v>
      </c>
      <c r="D21" s="11">
        <v>260000</v>
      </c>
      <c r="E21" s="11">
        <v>130000</v>
      </c>
      <c r="F21" s="11">
        <f>G21+H21</f>
        <v>120180</v>
      </c>
      <c r="G21" s="11">
        <v>0</v>
      </c>
      <c r="H21" s="11">
        <v>120180</v>
      </c>
      <c r="I21" s="11">
        <v>120180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297000</v>
      </c>
      <c r="E22" s="11">
        <v>148000</v>
      </c>
      <c r="F22" s="11">
        <f>G22+H22</f>
        <v>160850</v>
      </c>
      <c r="G22" s="11">
        <v>0</v>
      </c>
      <c r="H22" s="11">
        <v>160850</v>
      </c>
      <c r="I22" s="11">
        <v>160850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301300</v>
      </c>
      <c r="E23" s="11">
        <f>E24</f>
        <v>176100</v>
      </c>
      <c r="F23" s="11">
        <f>G23+H23</f>
        <v>844634</v>
      </c>
      <c r="G23" s="11">
        <f>G24</f>
        <v>486494</v>
      </c>
      <c r="H23" s="11">
        <f>H24</f>
        <v>358140</v>
      </c>
      <c r="I23" s="11">
        <f>I24</f>
        <v>166276</v>
      </c>
      <c r="J23" s="11">
        <f>J24</f>
        <v>5721</v>
      </c>
      <c r="K23" s="11">
        <f>F23-I23-J23</f>
        <v>672637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301300</v>
      </c>
      <c r="E24" s="11">
        <f>E25+E28+E32</f>
        <v>176100</v>
      </c>
      <c r="F24" s="11">
        <f>G24+H24</f>
        <v>844634</v>
      </c>
      <c r="G24" s="11">
        <f>G25+G28+G32</f>
        <v>486494</v>
      </c>
      <c r="H24" s="11">
        <f>H25+H28+H32</f>
        <v>358140</v>
      </c>
      <c r="I24" s="11">
        <f>I25+I28+I32</f>
        <v>166276</v>
      </c>
      <c r="J24" s="11">
        <f>J25+J28+J32</f>
        <v>5721</v>
      </c>
      <c r="K24" s="11">
        <f>F24-I24-J24</f>
        <v>672637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64000</v>
      </c>
      <c r="E25" s="11">
        <f>E26+E27</f>
        <v>32000</v>
      </c>
      <c r="F25" s="11">
        <f>G25+H25</f>
        <v>144984</v>
      </c>
      <c r="G25" s="11">
        <f>G26+G27</f>
        <v>66266</v>
      </c>
      <c r="H25" s="11">
        <f>H26+H27</f>
        <v>78718</v>
      </c>
      <c r="I25" s="11">
        <f>I26+I27</f>
        <v>24163</v>
      </c>
      <c r="J25" s="11">
        <f>J26+J27</f>
        <v>573</v>
      </c>
      <c r="K25" s="11">
        <f>F25-I25-J25</f>
        <v>120248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30000</v>
      </c>
      <c r="E26" s="11">
        <v>15000</v>
      </c>
      <c r="F26" s="11">
        <f>G26+H26</f>
        <v>96287</v>
      </c>
      <c r="G26" s="11">
        <v>62863</v>
      </c>
      <c r="H26" s="11">
        <v>33424</v>
      </c>
      <c r="I26" s="11">
        <v>13483</v>
      </c>
      <c r="J26" s="11">
        <v>532</v>
      </c>
      <c r="K26" s="11">
        <f>F26-I26-J26</f>
        <v>82272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34000</v>
      </c>
      <c r="E27" s="11">
        <v>17000</v>
      </c>
      <c r="F27" s="11">
        <f>G27+H27</f>
        <v>48697</v>
      </c>
      <c r="G27" s="11">
        <v>3403</v>
      </c>
      <c r="H27" s="11">
        <v>45294</v>
      </c>
      <c r="I27" s="11">
        <v>10680</v>
      </c>
      <c r="J27" s="11">
        <v>41</v>
      </c>
      <c r="K27" s="11">
        <f>F27-I27-J27</f>
        <v>37976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233300</v>
      </c>
      <c r="E28" s="11">
        <f>E29+E30+E31</f>
        <v>142100</v>
      </c>
      <c r="F28" s="11">
        <f>G28+H28</f>
        <v>696778</v>
      </c>
      <c r="G28" s="11">
        <f>G29+G30+G31</f>
        <v>420228</v>
      </c>
      <c r="H28" s="11">
        <f>H29+H30+H31</f>
        <v>276550</v>
      </c>
      <c r="I28" s="11">
        <f>I29+I30+I31</f>
        <v>141833</v>
      </c>
      <c r="J28" s="11">
        <f>J29+J30+J31</f>
        <v>5148</v>
      </c>
      <c r="K28" s="11">
        <f>F28-I28-J28</f>
        <v>549797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31000</v>
      </c>
      <c r="E29" s="11">
        <v>11000</v>
      </c>
      <c r="F29" s="11">
        <f>G29+H29</f>
        <v>120286</v>
      </c>
      <c r="G29" s="11">
        <v>84009</v>
      </c>
      <c r="H29" s="11">
        <v>36277</v>
      </c>
      <c r="I29" s="11">
        <v>25952</v>
      </c>
      <c r="J29" s="11">
        <v>1261</v>
      </c>
      <c r="K29" s="11">
        <f>F29-I29-J29</f>
        <v>93073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2300</v>
      </c>
      <c r="E30" s="11">
        <v>1100</v>
      </c>
      <c r="F30" s="11">
        <f>G30+H30</f>
        <v>10027</v>
      </c>
      <c r="G30" s="11">
        <v>2001</v>
      </c>
      <c r="H30" s="11">
        <v>8026</v>
      </c>
      <c r="I30" s="11">
        <v>5675</v>
      </c>
      <c r="J30" s="11">
        <v>47</v>
      </c>
      <c r="K30" s="11">
        <f>F30-I30-J30</f>
        <v>4305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200000</v>
      </c>
      <c r="E31" s="11">
        <v>130000</v>
      </c>
      <c r="F31" s="11">
        <f>G31+H31</f>
        <v>566465</v>
      </c>
      <c r="G31" s="11">
        <v>334218</v>
      </c>
      <c r="H31" s="11">
        <v>232247</v>
      </c>
      <c r="I31" s="11">
        <v>110206</v>
      </c>
      <c r="J31" s="11">
        <v>3840</v>
      </c>
      <c r="K31" s="11">
        <f>F31-I31-J31</f>
        <v>452419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4000</v>
      </c>
      <c r="E32" s="11">
        <v>2000</v>
      </c>
      <c r="F32" s="11">
        <f>G32+H32</f>
        <v>2872</v>
      </c>
      <c r="G32" s="11">
        <v>0</v>
      </c>
      <c r="H32" s="11">
        <v>2872</v>
      </c>
      <c r="I32" s="11">
        <v>280</v>
      </c>
      <c r="J32" s="11">
        <v>0</v>
      </c>
      <c r="K32" s="11">
        <f>F32-I32-J32</f>
        <v>2592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2843000</v>
      </c>
      <c r="E33" s="11">
        <f>E34+E38</f>
        <v>1483000</v>
      </c>
      <c r="F33" s="11">
        <f>G33+H33</f>
        <v>1339370</v>
      </c>
      <c r="G33" s="11">
        <f>G34+G38</f>
        <v>44530</v>
      </c>
      <c r="H33" s="11">
        <f>H34+H38</f>
        <v>1294840</v>
      </c>
      <c r="I33" s="11">
        <f>I34+I38</f>
        <v>1272109</v>
      </c>
      <c r="J33" s="11">
        <f>J34+J38</f>
        <v>563</v>
      </c>
      <c r="K33" s="11">
        <f>F33-I33-J33</f>
        <v>66698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2808000</v>
      </c>
      <c r="E34" s="11">
        <f>+E35+E36+E37</f>
        <v>1465000</v>
      </c>
      <c r="F34" s="11">
        <f>G34+H34</f>
        <v>1251458</v>
      </c>
      <c r="G34" s="11">
        <f>+G35+G36+G37</f>
        <v>0</v>
      </c>
      <c r="H34" s="11">
        <f>+H35+H36+H37</f>
        <v>1251458</v>
      </c>
      <c r="I34" s="11">
        <f>+I35+I36+I37</f>
        <v>1251458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2055000</v>
      </c>
      <c r="E35" s="11">
        <v>1085000</v>
      </c>
      <c r="F35" s="11">
        <f>G35+H35</f>
        <v>975458</v>
      </c>
      <c r="G35" s="11">
        <v>0</v>
      </c>
      <c r="H35" s="11">
        <v>975458</v>
      </c>
      <c r="I35" s="11">
        <v>975458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50000</v>
      </c>
      <c r="E36" s="11">
        <v>28000</v>
      </c>
      <c r="F36" s="11">
        <f>G36+H36</f>
        <v>0</v>
      </c>
      <c r="G36" s="11">
        <v>0</v>
      </c>
      <c r="H36" s="11">
        <v>0</v>
      </c>
      <c r="I36" s="11">
        <v>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703000</v>
      </c>
      <c r="E37" s="11">
        <v>352000</v>
      </c>
      <c r="F37" s="11">
        <f>G37+H37</f>
        <v>276000</v>
      </c>
      <c r="G37" s="11">
        <v>0</v>
      </c>
      <c r="H37" s="11">
        <v>276000</v>
      </c>
      <c r="I37" s="11">
        <v>276000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</f>
        <v>35000</v>
      </c>
      <c r="E38" s="11">
        <f>E39+E42</f>
        <v>18000</v>
      </c>
      <c r="F38" s="11">
        <f>G38+H38</f>
        <v>87912</v>
      </c>
      <c r="G38" s="11">
        <f>G39+G42</f>
        <v>44530</v>
      </c>
      <c r="H38" s="11">
        <f>H39+H42</f>
        <v>43382</v>
      </c>
      <c r="I38" s="11">
        <f>I39+I42</f>
        <v>20651</v>
      </c>
      <c r="J38" s="11">
        <f>J39+J42</f>
        <v>563</v>
      </c>
      <c r="K38" s="11">
        <f>F38-I38-J38</f>
        <v>66698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35000</v>
      </c>
      <c r="E39" s="11">
        <f>E40+E41</f>
        <v>18000</v>
      </c>
      <c r="F39" s="11">
        <f>G39+H39</f>
        <v>87881</v>
      </c>
      <c r="G39" s="11">
        <f>G40+G41</f>
        <v>44530</v>
      </c>
      <c r="H39" s="11">
        <f>H40+H41</f>
        <v>43351</v>
      </c>
      <c r="I39" s="11">
        <f>I40+I41</f>
        <v>20620</v>
      </c>
      <c r="J39" s="11">
        <f>J40+J41</f>
        <v>563</v>
      </c>
      <c r="K39" s="11">
        <f>F39-I39-J39</f>
        <v>66698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28000</v>
      </c>
      <c r="E40" s="11">
        <v>14000</v>
      </c>
      <c r="F40" s="11">
        <f>G40+H40</f>
        <v>68855</v>
      </c>
      <c r="G40" s="11">
        <v>39305</v>
      </c>
      <c r="H40" s="11">
        <v>29550</v>
      </c>
      <c r="I40" s="11">
        <v>14293</v>
      </c>
      <c r="J40" s="11">
        <v>527</v>
      </c>
      <c r="K40" s="11">
        <f>F40-I40-J40</f>
        <v>54035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7000</v>
      </c>
      <c r="E41" s="11">
        <v>4000</v>
      </c>
      <c r="F41" s="11">
        <f>G41+H41</f>
        <v>19026</v>
      </c>
      <c r="G41" s="11">
        <v>5225</v>
      </c>
      <c r="H41" s="11">
        <v>13801</v>
      </c>
      <c r="I41" s="11">
        <v>6327</v>
      </c>
      <c r="J41" s="11">
        <v>36</v>
      </c>
      <c r="K41" s="11">
        <f>F41-I41-J41</f>
        <v>12663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0</v>
      </c>
      <c r="E42" s="11">
        <v>0</v>
      </c>
      <c r="F42" s="11">
        <f>G42+H42</f>
        <v>31</v>
      </c>
      <c r="G42" s="11">
        <v>0</v>
      </c>
      <c r="H42" s="11">
        <v>31</v>
      </c>
      <c r="I42" s="11">
        <v>31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80000</v>
      </c>
      <c r="E43" s="11">
        <f>E44</f>
        <v>40000</v>
      </c>
      <c r="F43" s="11">
        <f>G43+H43</f>
        <v>101430</v>
      </c>
      <c r="G43" s="11">
        <f>G44</f>
        <v>44027</v>
      </c>
      <c r="H43" s="11">
        <f>H44</f>
        <v>57403</v>
      </c>
      <c r="I43" s="11">
        <f>I44</f>
        <v>46165</v>
      </c>
      <c r="J43" s="11">
        <f>J44</f>
        <v>0</v>
      </c>
      <c r="K43" s="11">
        <f>F43-I43-J43</f>
        <v>55265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80000</v>
      </c>
      <c r="E44" s="11">
        <f>E45</f>
        <v>40000</v>
      </c>
      <c r="F44" s="11">
        <f>G44+H44</f>
        <v>101430</v>
      </c>
      <c r="G44" s="11">
        <f>G45</f>
        <v>44027</v>
      </c>
      <c r="H44" s="11">
        <f>H45</f>
        <v>57403</v>
      </c>
      <c r="I44" s="11">
        <f>I45</f>
        <v>46165</v>
      </c>
      <c r="J44" s="11">
        <f>J45</f>
        <v>0</v>
      </c>
      <c r="K44" s="11">
        <f>F44-I44-J44</f>
        <v>55265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80000</v>
      </c>
      <c r="E45" s="11">
        <v>40000</v>
      </c>
      <c r="F45" s="11">
        <f>G45+H45</f>
        <v>101430</v>
      </c>
      <c r="G45" s="11">
        <v>44027</v>
      </c>
      <c r="H45" s="11">
        <v>57403</v>
      </c>
      <c r="I45" s="11">
        <v>46165</v>
      </c>
      <c r="J45" s="11">
        <v>0</v>
      </c>
      <c r="K45" s="11">
        <f>F45-I45-J45</f>
        <v>55265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82500</v>
      </c>
      <c r="E46" s="11">
        <f>E47+E51</f>
        <v>41200</v>
      </c>
      <c r="F46" s="11">
        <f>G46+H46</f>
        <v>660871</v>
      </c>
      <c r="G46" s="11">
        <f>G47+G51</f>
        <v>564133</v>
      </c>
      <c r="H46" s="11">
        <f>H47+H51</f>
        <v>96738</v>
      </c>
      <c r="I46" s="11">
        <f>I47+I51</f>
        <v>27852</v>
      </c>
      <c r="J46" s="11">
        <f>J47+J51</f>
        <v>0</v>
      </c>
      <c r="K46" s="11">
        <f>F46-I46-J46</f>
        <v>633019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28000</v>
      </c>
      <c r="E47" s="11">
        <f>E48</f>
        <v>14000</v>
      </c>
      <c r="F47" s="11">
        <f>G47+H47</f>
        <v>33943</v>
      </c>
      <c r="G47" s="11">
        <f>G48</f>
        <v>943</v>
      </c>
      <c r="H47" s="11">
        <f>H48</f>
        <v>33000</v>
      </c>
      <c r="I47" s="11">
        <f>I48</f>
        <v>135</v>
      </c>
      <c r="J47" s="11">
        <f>J48</f>
        <v>0</v>
      </c>
      <c r="K47" s="11">
        <f>F47-I47-J47</f>
        <v>33808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28000</v>
      </c>
      <c r="E48" s="11">
        <f>+E49</f>
        <v>14000</v>
      </c>
      <c r="F48" s="11">
        <f>G48+H48</f>
        <v>33943</v>
      </c>
      <c r="G48" s="11">
        <f>+G49</f>
        <v>943</v>
      </c>
      <c r="H48" s="11">
        <f>+H49</f>
        <v>33000</v>
      </c>
      <c r="I48" s="11">
        <f>+I49</f>
        <v>135</v>
      </c>
      <c r="J48" s="11">
        <f>+J49</f>
        <v>0</v>
      </c>
      <c r="K48" s="11">
        <f>F48-I48-J48</f>
        <v>33808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D50</f>
        <v>28000</v>
      </c>
      <c r="E49" s="11">
        <f>E50</f>
        <v>14000</v>
      </c>
      <c r="F49" s="11">
        <f>G49+H49</f>
        <v>33943</v>
      </c>
      <c r="G49" s="11">
        <f>G50</f>
        <v>943</v>
      </c>
      <c r="H49" s="11">
        <f>H50</f>
        <v>33000</v>
      </c>
      <c r="I49" s="11">
        <f>I50</f>
        <v>135</v>
      </c>
      <c r="J49" s="11">
        <f>J50</f>
        <v>0</v>
      </c>
      <c r="K49" s="11">
        <f>F49-I49-J49</f>
        <v>33808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28000</v>
      </c>
      <c r="E50" s="11">
        <v>14000</v>
      </c>
      <c r="F50" s="11">
        <f>G50+H50</f>
        <v>33943</v>
      </c>
      <c r="G50" s="11">
        <v>943</v>
      </c>
      <c r="H50" s="11">
        <v>33000</v>
      </c>
      <c r="I50" s="11">
        <v>135</v>
      </c>
      <c r="J50" s="11">
        <v>0</v>
      </c>
      <c r="K50" s="11">
        <f>F50-I50-J50</f>
        <v>33808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+D52+D56</f>
        <v>54500</v>
      </c>
      <c r="E51" s="11">
        <f>+E52+E56</f>
        <v>27200</v>
      </c>
      <c r="F51" s="11">
        <f>G51+H51</f>
        <v>626928</v>
      </c>
      <c r="G51" s="11">
        <f>+G52+G56</f>
        <v>563190</v>
      </c>
      <c r="H51" s="11">
        <f>+H52+H56</f>
        <v>63738</v>
      </c>
      <c r="I51" s="11">
        <f>+I52+I56</f>
        <v>27717</v>
      </c>
      <c r="J51" s="11">
        <f>+J52+J56</f>
        <v>0</v>
      </c>
      <c r="K51" s="11">
        <f>F51-I51-J51</f>
        <v>599211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D53+D55</f>
        <v>54500</v>
      </c>
      <c r="E52" s="11">
        <f>E53+E55</f>
        <v>27200</v>
      </c>
      <c r="F52" s="11">
        <f>G52+H52</f>
        <v>618028</v>
      </c>
      <c r="G52" s="11">
        <f>G53+G55</f>
        <v>563190</v>
      </c>
      <c r="H52" s="11">
        <f>H53+H55</f>
        <v>54838</v>
      </c>
      <c r="I52" s="11">
        <f>I53+I55</f>
        <v>18817</v>
      </c>
      <c r="J52" s="11">
        <f>J53+J55</f>
        <v>0</v>
      </c>
      <c r="K52" s="11">
        <f>F52-I52-J52</f>
        <v>599211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</f>
        <v>0</v>
      </c>
      <c r="E53" s="11">
        <f>E54</f>
        <v>0</v>
      </c>
      <c r="F53" s="11">
        <f>G53+H53</f>
        <v>618028</v>
      </c>
      <c r="G53" s="11">
        <f>G54</f>
        <v>563190</v>
      </c>
      <c r="H53" s="11">
        <f>H54</f>
        <v>54838</v>
      </c>
      <c r="I53" s="11">
        <f>I54</f>
        <v>18817</v>
      </c>
      <c r="J53" s="11">
        <f>J54</f>
        <v>0</v>
      </c>
      <c r="K53" s="11">
        <f>F53-I53-J53</f>
        <v>599211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0</v>
      </c>
      <c r="E54" s="11">
        <v>0</v>
      </c>
      <c r="F54" s="11">
        <f>G54+H54</f>
        <v>618028</v>
      </c>
      <c r="G54" s="11">
        <v>563190</v>
      </c>
      <c r="H54" s="11">
        <v>54838</v>
      </c>
      <c r="I54" s="11">
        <v>18817</v>
      </c>
      <c r="J54" s="11">
        <v>0</v>
      </c>
      <c r="K54" s="11">
        <f>F54-I54-J54</f>
        <v>599211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v>54500</v>
      </c>
      <c r="E55" s="11">
        <v>27200</v>
      </c>
      <c r="F55" s="11">
        <f>G55+H55</f>
        <v>0</v>
      </c>
      <c r="G55" s="11">
        <v>0</v>
      </c>
      <c r="H55" s="11">
        <v>0</v>
      </c>
      <c r="I55" s="11">
        <v>0</v>
      </c>
      <c r="J55" s="11">
        <v>0</v>
      </c>
      <c r="K55" s="11">
        <f>F55-I55-J55</f>
        <v>0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D57+D58+D59</f>
        <v>0</v>
      </c>
      <c r="E56" s="11">
        <f>E57+E58+E59</f>
        <v>0</v>
      </c>
      <c r="F56" s="11">
        <f>G56+H56</f>
        <v>8900</v>
      </c>
      <c r="G56" s="11">
        <f>G57+G58+G59</f>
        <v>0</v>
      </c>
      <c r="H56" s="11">
        <f>H57+H58+H59</f>
        <v>8900</v>
      </c>
      <c r="I56" s="11">
        <f>I57+I58+I59</f>
        <v>8900</v>
      </c>
      <c r="J56" s="11">
        <f>J57+J58+J59</f>
        <v>0</v>
      </c>
      <c r="K56" s="11">
        <f>F56-I56-J56</f>
        <v>0</v>
      </c>
    </row>
    <row r="57" spans="1:11" s="6" customFormat="1" x14ac:dyDescent="0.25">
      <c r="A57" s="10" t="s">
        <v>157</v>
      </c>
      <c r="B57" s="10" t="s">
        <v>158</v>
      </c>
      <c r="C57" s="10" t="s">
        <v>159</v>
      </c>
      <c r="D57" s="11">
        <v>0</v>
      </c>
      <c r="E57" s="11">
        <v>0</v>
      </c>
      <c r="F57" s="11">
        <f>G57+H57</f>
        <v>8900</v>
      </c>
      <c r="G57" s="11">
        <v>0</v>
      </c>
      <c r="H57" s="11">
        <v>8900</v>
      </c>
      <c r="I57" s="11">
        <v>8900</v>
      </c>
      <c r="J57" s="11">
        <v>0</v>
      </c>
      <c r="K57" s="11">
        <f>F57-I57-J57</f>
        <v>0</v>
      </c>
    </row>
    <row r="58" spans="1:11" s="6" customFormat="1" ht="33" x14ac:dyDescent="0.25">
      <c r="A58" s="10" t="s">
        <v>160</v>
      </c>
      <c r="B58" s="10" t="s">
        <v>161</v>
      </c>
      <c r="C58" s="10" t="s">
        <v>162</v>
      </c>
      <c r="D58" s="11">
        <v>-283000</v>
      </c>
      <c r="E58" s="11">
        <v>-137800</v>
      </c>
      <c r="F58" s="11">
        <f>G58+H58</f>
        <v>-24210</v>
      </c>
      <c r="G58" s="11">
        <v>0</v>
      </c>
      <c r="H58" s="11">
        <v>-24210</v>
      </c>
      <c r="I58" s="11">
        <v>-24210</v>
      </c>
      <c r="J58" s="11">
        <v>0</v>
      </c>
      <c r="K58" s="11">
        <f>F58-I58-J58</f>
        <v>0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283000</v>
      </c>
      <c r="E59" s="11">
        <v>137800</v>
      </c>
      <c r="F59" s="11">
        <f>G59+H59</f>
        <v>24210</v>
      </c>
      <c r="G59" s="11">
        <v>0</v>
      </c>
      <c r="H59" s="11">
        <v>24210</v>
      </c>
      <c r="I59" s="11">
        <v>24210</v>
      </c>
      <c r="J59" s="11">
        <v>0</v>
      </c>
      <c r="K59" s="11">
        <f>F59-I59-J59</f>
        <v>0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f>D61</f>
        <v>3092900</v>
      </c>
      <c r="E60" s="11">
        <f>E61</f>
        <v>3022300</v>
      </c>
      <c r="F60" s="11">
        <f>G60+H60</f>
        <v>2867</v>
      </c>
      <c r="G60" s="11">
        <f>G61</f>
        <v>0</v>
      </c>
      <c r="H60" s="11">
        <f>H61</f>
        <v>2867</v>
      </c>
      <c r="I60" s="11">
        <f>I61</f>
        <v>2867</v>
      </c>
      <c r="J60" s="11">
        <f>J61</f>
        <v>0</v>
      </c>
      <c r="K60" s="11">
        <f>F60-I60-J60</f>
        <v>0</v>
      </c>
    </row>
    <row r="61" spans="1:11" s="6" customFormat="1" ht="22.5" x14ac:dyDescent="0.25">
      <c r="A61" s="10" t="s">
        <v>169</v>
      </c>
      <c r="B61" s="10" t="s">
        <v>170</v>
      </c>
      <c r="C61" s="10" t="s">
        <v>171</v>
      </c>
      <c r="D61" s="11">
        <f>D62</f>
        <v>3092900</v>
      </c>
      <c r="E61" s="11">
        <f>E62</f>
        <v>3022300</v>
      </c>
      <c r="F61" s="11">
        <f>G61+H61</f>
        <v>2867</v>
      </c>
      <c r="G61" s="11">
        <f>G62</f>
        <v>0</v>
      </c>
      <c r="H61" s="11">
        <f>H62</f>
        <v>2867</v>
      </c>
      <c r="I61" s="11">
        <f>I62</f>
        <v>2867</v>
      </c>
      <c r="J61" s="11">
        <f>J62</f>
        <v>0</v>
      </c>
      <c r="K61" s="11">
        <f>F61-I61-J61</f>
        <v>0</v>
      </c>
    </row>
    <row r="62" spans="1:11" s="6" customFormat="1" ht="75" x14ac:dyDescent="0.25">
      <c r="A62" s="10" t="s">
        <v>172</v>
      </c>
      <c r="B62" s="10" t="s">
        <v>173</v>
      </c>
      <c r="C62" s="10" t="s">
        <v>174</v>
      </c>
      <c r="D62" s="11">
        <f>+D63+D64+D65</f>
        <v>3092900</v>
      </c>
      <c r="E62" s="11">
        <f>+E63+E64+E65</f>
        <v>3022300</v>
      </c>
      <c r="F62" s="11">
        <f>G62+H62</f>
        <v>2867</v>
      </c>
      <c r="G62" s="11">
        <f>+G63+G64+G65</f>
        <v>0</v>
      </c>
      <c r="H62" s="11">
        <f>+H63+H64+H65</f>
        <v>2867</v>
      </c>
      <c r="I62" s="11">
        <f>+I63+I64+I65</f>
        <v>2867</v>
      </c>
      <c r="J62" s="11">
        <f>+J63+J64+J65</f>
        <v>0</v>
      </c>
      <c r="K62" s="11">
        <f>F62-I62-J62</f>
        <v>0</v>
      </c>
    </row>
    <row r="63" spans="1:11" s="6" customFormat="1" ht="33" x14ac:dyDescent="0.25">
      <c r="A63" s="10" t="s">
        <v>175</v>
      </c>
      <c r="B63" s="10" t="s">
        <v>176</v>
      </c>
      <c r="C63" s="10" t="s">
        <v>177</v>
      </c>
      <c r="D63" s="11">
        <v>56000</v>
      </c>
      <c r="E63" s="11">
        <v>6000</v>
      </c>
      <c r="F63" s="11">
        <f>G63+H63</f>
        <v>2867</v>
      </c>
      <c r="G63" s="11">
        <v>0</v>
      </c>
      <c r="H63" s="11">
        <v>2867</v>
      </c>
      <c r="I63" s="11">
        <v>2867</v>
      </c>
      <c r="J63" s="11">
        <v>0</v>
      </c>
      <c r="K63" s="11">
        <f>F63-I63-J63</f>
        <v>0</v>
      </c>
    </row>
    <row r="64" spans="1:11" s="6" customFormat="1" ht="22.5" x14ac:dyDescent="0.25">
      <c r="A64" s="10" t="s">
        <v>178</v>
      </c>
      <c r="B64" s="10" t="s">
        <v>179</v>
      </c>
      <c r="C64" s="10" t="s">
        <v>180</v>
      </c>
      <c r="D64" s="11">
        <v>30900</v>
      </c>
      <c r="E64" s="11">
        <v>10300</v>
      </c>
      <c r="F64" s="11">
        <f>G64+H64</f>
        <v>0</v>
      </c>
      <c r="G64" s="11">
        <v>0</v>
      </c>
      <c r="H64" s="11">
        <v>0</v>
      </c>
      <c r="I64" s="11">
        <v>0</v>
      </c>
      <c r="J64" s="11">
        <v>0</v>
      </c>
      <c r="K64" s="11">
        <f>F64-I64-J64</f>
        <v>0</v>
      </c>
    </row>
    <row r="65" spans="1:12" s="6" customFormat="1" ht="22.5" x14ac:dyDescent="0.25">
      <c r="A65" s="10" t="s">
        <v>181</v>
      </c>
      <c r="B65" s="10" t="s">
        <v>182</v>
      </c>
      <c r="C65" s="10" t="s">
        <v>183</v>
      </c>
      <c r="D65" s="11">
        <v>3006000</v>
      </c>
      <c r="E65" s="11">
        <v>3006000</v>
      </c>
      <c r="F65" s="11">
        <f>G65+H65</f>
        <v>0</v>
      </c>
      <c r="G65" s="11">
        <v>0</v>
      </c>
      <c r="H65" s="11">
        <v>0</v>
      </c>
      <c r="I65" s="11">
        <v>0</v>
      </c>
      <c r="J65" s="11">
        <v>0</v>
      </c>
      <c r="K65" s="11">
        <f>F65-I65-J65</f>
        <v>0</v>
      </c>
    </row>
    <row r="66" spans="1:12" s="6" customFormat="1" x14ac:dyDescent="0.25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</row>
    <row r="67" spans="1:12" x14ac:dyDescent="0.25">
      <c r="A67" s="13" t="s">
        <v>184</v>
      </c>
      <c r="B67" s="13"/>
      <c r="C67" s="13"/>
      <c r="D67" s="13"/>
      <c r="E67" s="13" t="s">
        <v>186</v>
      </c>
      <c r="F67" s="13"/>
      <c r="G67" s="13"/>
      <c r="H67" s="13"/>
      <c r="I67" s="13" t="s">
        <v>187</v>
      </c>
      <c r="J67" s="13"/>
      <c r="K67" s="13"/>
      <c r="L67" s="13"/>
    </row>
    <row r="68" spans="1:12" x14ac:dyDescent="0.25">
      <c r="A68" s="3" t="s">
        <v>185</v>
      </c>
      <c r="B68" s="3"/>
      <c r="C68" s="3"/>
      <c r="D68" s="3"/>
      <c r="E68" s="3"/>
      <c r="F68" s="3"/>
      <c r="G68" s="3"/>
      <c r="H68" s="3"/>
      <c r="I68" s="3" t="s">
        <v>188</v>
      </c>
      <c r="J68" s="3"/>
      <c r="K68" s="3"/>
      <c r="L68" s="3"/>
    </row>
    <row r="133" spans="1:20" x14ac:dyDescent="0.25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5">
    <mergeCell ref="K8:K10"/>
    <mergeCell ref="A67:D67"/>
    <mergeCell ref="A68:D68"/>
    <mergeCell ref="E67:H67"/>
    <mergeCell ref="E68:H68"/>
    <mergeCell ref="I67:L67"/>
    <mergeCell ref="I68:L68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2017-07-26T08:29:44Z</dcterms:created>
  <dcterms:modified xsi:type="dcterms:W3CDTF">2017-07-26T08:29:46Z</dcterms:modified>
</cp:coreProperties>
</file>